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gdaprzybylo/Desktop/"/>
    </mc:Choice>
  </mc:AlternateContent>
  <xr:revisionPtr revIDLastSave="0" documentId="8_{7F3DFDC6-D33A-F648-BBD7-3093616A467B}" xr6:coauthVersionLast="45" xr6:coauthVersionMax="45" xr10:uidLastSave="{00000000-0000-0000-0000-000000000000}"/>
  <bookViews>
    <workbookView xWindow="0" yWindow="460" windowWidth="28800" windowHeight="17540"/>
  </bookViews>
  <sheets>
    <sheet name="Wysluga i inne" sheetId="1" r:id="rId1"/>
  </sheets>
  <externalReferences>
    <externalReference r:id="rId2"/>
  </externalReferences>
  <definedNames>
    <definedName name="adidasy">#REF!</definedName>
    <definedName name="adidasyz">#REF!</definedName>
    <definedName name="cena_a">[1]sklepy_zam_form_tab!#REF!</definedName>
    <definedName name="cena_d">[1]sklepy_zam_form_tab!#REF!</definedName>
    <definedName name="cena_p">[1]sklepy_zam_form_tab!#REF!</definedName>
    <definedName name="ceny">#REF!</definedName>
    <definedName name="dane">#REF!</definedName>
    <definedName name="dane_L">#REF!</definedName>
    <definedName name="DATA_SPRZEDAŻY">#REF!</definedName>
    <definedName name="dataz">#REF!</definedName>
    <definedName name="daty">#REF!</definedName>
    <definedName name="DOCHÓD">#REF!</definedName>
    <definedName name="godziny">#REF!</definedName>
    <definedName name="oddział">#REF!</definedName>
    <definedName name="podk">[1]sklepy_zam_form_tab!#REF!</definedName>
    <definedName name="stanowisko">#REF!</definedName>
    <definedName name="stawk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F7" i="1"/>
  <c r="F13" i="1"/>
  <c r="F12" i="1"/>
  <c r="F11" i="1"/>
  <c r="F10" i="1"/>
  <c r="F9" i="1"/>
  <c r="F8" i="1"/>
  <c r="F6" i="1"/>
  <c r="F5" i="1"/>
  <c r="F4" i="1"/>
</calcChain>
</file>

<file path=xl/sharedStrings.xml><?xml version="1.0" encoding="utf-8"?>
<sst xmlns="http://schemas.openxmlformats.org/spreadsheetml/2006/main" count="201" uniqueCount="65">
  <si>
    <t>L.p.</t>
  </si>
  <si>
    <t>Nazwisko</t>
  </si>
  <si>
    <t>Imię</t>
  </si>
  <si>
    <t>Pensja</t>
  </si>
  <si>
    <t>Data zatrudnienia</t>
  </si>
  <si>
    <t>Wysługa</t>
  </si>
  <si>
    <t>Pobory</t>
  </si>
  <si>
    <t>Arendarska</t>
  </si>
  <si>
    <t>Anna</t>
  </si>
  <si>
    <t>Bednarski</t>
  </si>
  <si>
    <t>Bartosz</t>
  </si>
  <si>
    <t>Celiński</t>
  </si>
  <si>
    <t>Cezary</t>
  </si>
  <si>
    <t>Doliński</t>
  </si>
  <si>
    <t>Damian</t>
  </si>
  <si>
    <t>Ejsmond</t>
  </si>
  <si>
    <t>Edmund</t>
  </si>
  <si>
    <t>Flajterski</t>
  </si>
  <si>
    <t>Filip</t>
  </si>
  <si>
    <t>Gocławski</t>
  </si>
  <si>
    <t>Grzegorz</t>
  </si>
  <si>
    <t>Holenderska</t>
  </si>
  <si>
    <t>Hanna</t>
  </si>
  <si>
    <t>Izdebski</t>
  </si>
  <si>
    <t>Ignacy</t>
  </si>
  <si>
    <t>Jowalski</t>
  </si>
  <si>
    <t>Jan</t>
  </si>
  <si>
    <t>Lata pracy</t>
  </si>
  <si>
    <t>Stanowisko</t>
  </si>
  <si>
    <t>księgowa</t>
  </si>
  <si>
    <t>dyrektor</t>
  </si>
  <si>
    <t>spawacz</t>
  </si>
  <si>
    <t>malarz</t>
  </si>
  <si>
    <t>ślusarz</t>
  </si>
  <si>
    <t>praktykant</t>
  </si>
  <si>
    <t>sprzątaczka</t>
  </si>
  <si>
    <t>WYSŁUGA LAT i DODATEK SZKODLIWY</t>
  </si>
  <si>
    <t>magazynier</t>
  </si>
  <si>
    <t>Lata pracy 1</t>
  </si>
  <si>
    <t>Wysługa 1</t>
  </si>
  <si>
    <t>Tabelę poniżej należy wypełnić za pomocą makra</t>
  </si>
  <si>
    <t>&lt;10</t>
  </si>
  <si>
    <t>&gt;=10</t>
  </si>
  <si>
    <t>pozostali</t>
  </si>
  <si>
    <t>dowolna liczba</t>
  </si>
  <si>
    <t>Dodatek szkodliwy</t>
  </si>
  <si>
    <t>?</t>
  </si>
  <si>
    <t>Nazwisko i imię</t>
  </si>
  <si>
    <t>Bednarski Bartosz</t>
  </si>
  <si>
    <t>Celiński Cezary</t>
  </si>
  <si>
    <t>Doliński Damian</t>
  </si>
  <si>
    <t>Ejsmond Edmund</t>
  </si>
  <si>
    <t>Flajterski Filip</t>
  </si>
  <si>
    <t>Gocławski Grzegorz</t>
  </si>
  <si>
    <t>Izdebski Ignacy</t>
  </si>
  <si>
    <t>Jowalski Jan</t>
  </si>
  <si>
    <t>Arendarska Hanna</t>
  </si>
  <si>
    <t>Holenderska Anna</t>
  </si>
  <si>
    <t>Inicjały</t>
  </si>
  <si>
    <t>Płeć</t>
  </si>
  <si>
    <t>Imię i nazwisko</t>
  </si>
  <si>
    <t>tabela 1</t>
  </si>
  <si>
    <t>tabela 2</t>
  </si>
  <si>
    <t>tabela 3</t>
  </si>
  <si>
    <t>tabela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</si>
</sst>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\ &quot;zł&quot;;[Red]\-#,##0\ &quot;zł&quot;"/>
    <numFmt numFmtId="172" formatCode="yy\-mm\-dd"/>
    <numFmt numFmtId="173" formatCode="#,##0.00\ &quot;zł&quot;"/>
    <numFmt numFmtId="182" formatCode="_-* #,##0\ &quot;zł&quot;_-;\-* #,##0\ &quot;zł&quot;_-;_-* &quot;-&quot;??\ &quot;zł&quot;_-;_-@_-"/>
  </numFmts>
  <fonts count="7">
    <font>
      <sz val="10"/>
      <name val="MS Sans Serif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color rgb="FFFF0000"/>
      <name val="Arial CE"/>
      <charset val="238"/>
    </font>
    <font>
      <b/>
      <sz val="12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72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73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115570</xdr:colOff>
      <xdr:row>13</xdr:row>
      <xdr:rowOff>156209</xdr:rowOff>
    </xdr:from>
    <xdr:to>
      <xdr:col>13</xdr:col>
      <xdr:colOff>415280</xdr:colOff>
      <xdr:row>25</xdr:row>
      <xdr:rowOff>106680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3F01C9D-ADE7-3E46-92D7-0426A60A4CB8}"/>
            </a:ext>
          </a:extLst>
        </xdr:cNvPr>
        <xdr:cNvSpPr txBox="1"/>
      </xdr:nvSpPr>
      <xdr:spPr>
        <a:xfrm>
          <a:off x="102870" y="2868929"/>
          <a:ext cx="11231880" cy="1962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Pracownicy  otrzymują dodatkowe wynagrodzenie z tytułu przepracowanych lat tzw</a:t>
          </a:r>
          <a:r>
            <a:rPr lang="pl-PL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. wysługę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 zakresie od 5 do 20 lat jest ona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równa w procentach liczbie pełnych przepracowanych lat. Na przykład pracownik, który przepracował 7 lat otrzymuje dodatkowo 7% pensji zasadniczej. Pracownicy, którzy przepracowali mniej niż 5 pełnych lat nie otrzymuja wysługi, a pracownicy, którzy przepracowali 20 i więcej pełnych lat otrzymują tylko 20% wysługi. </a:t>
          </a:r>
        </a:p>
        <a:p>
          <a:r>
            <a:rPr lang="pl-PL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Napisz funkcje VBA które wyznaczają:</a:t>
          </a:r>
          <a:r>
            <a:rPr lang="pl-PL" b="1"/>
            <a:t> </a:t>
          </a:r>
        </a:p>
        <a:p>
          <a:r>
            <a:rPr lang="pl-PL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1. lata pracy do dnia dzisiejszego</a:t>
          </a:r>
          <a:r>
            <a:rPr lang="pl-PL" b="1"/>
            <a:t> (</a:t>
          </a:r>
          <a:r>
            <a:rPr lang="pl-PL" b="1" baseline="0"/>
            <a:t> </a:t>
          </a:r>
          <a:r>
            <a:rPr lang="pl-PL" b="1" baseline="0">
              <a:solidFill>
                <a:srgbClr val="0033CC"/>
              </a:solidFill>
            </a:rPr>
            <a:t>funkcje VBA: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Function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 Lata_pracy(data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As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Date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)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As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Integer</a:t>
          </a:r>
          <a:r>
            <a:rPr lang="pl-PL" sz="1100" b="1">
              <a:solidFill>
                <a:srgbClr val="0033CC"/>
              </a:solidFill>
              <a:latin typeface="+mn-lt"/>
              <a:ea typeface="+mn-ea"/>
              <a:cs typeface="+mn-cs"/>
            </a:rPr>
            <a:t>        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Function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 Lata_pracy</a:t>
          </a:r>
          <a:r>
            <a:rPr lang="pl-PL" sz="1100">
              <a:solidFill>
                <a:srgbClr val="0033CC"/>
              </a:solidFill>
              <a:latin typeface="+mn-lt"/>
              <a:ea typeface="+mn-ea"/>
              <a:cs typeface="+mn-cs"/>
            </a:rPr>
            <a:t>1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(data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As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Date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)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As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Integ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er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 )</a:t>
          </a:r>
          <a:endParaRPr lang="pl-PL" b="1"/>
        </a:p>
        <a:p>
          <a:r>
            <a:rPr lang="pl-PL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2. wysługę lat</a:t>
          </a:r>
          <a:r>
            <a:rPr lang="pl-PL" b="1"/>
            <a:t> ( </a:t>
          </a:r>
          <a:r>
            <a:rPr lang="pl-PL" b="1">
              <a:solidFill>
                <a:srgbClr val="0033CC"/>
              </a:solidFill>
            </a:rPr>
            <a:t>funkcje VBA: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Function 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Wysługa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(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lata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 As Integer, 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pensja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 As Currency) As Currency</a:t>
          </a:r>
          <a:r>
            <a:rPr lang="pl-PL" sz="1100" b="1">
              <a:solidFill>
                <a:srgbClr val="0033CC"/>
              </a:solidFill>
              <a:latin typeface="+mn-lt"/>
              <a:ea typeface="+mn-ea"/>
              <a:cs typeface="+mn-cs"/>
            </a:rPr>
            <a:t>    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Function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 Wysługa1(data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As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Date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, pensja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As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Currency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)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As</a:t>
          </a:r>
          <a:r>
            <a:rPr lang="en-US" sz="1100">
              <a:solidFill>
                <a:srgbClr val="0033CC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0033CC"/>
              </a:solidFill>
              <a:latin typeface="+mn-lt"/>
              <a:ea typeface="+mn-ea"/>
              <a:cs typeface="+mn-cs"/>
            </a:rPr>
            <a:t>Currency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pl-PL" b="1"/>
        </a:p>
        <a:p>
          <a:r>
            <a:rPr lang="pl-PL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3. dodatek szkodliwy zgodnie z tabelą 2</a:t>
          </a:r>
        </a:p>
        <a:p>
          <a:r>
            <a:rPr lang="pl-PL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4. płeć, iinicjały oraz imię</a:t>
          </a:r>
          <a:r>
            <a:rPr lang="pl-PL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 nazwisko na podstawie kolumny nazwisko i imię w tabeli 3</a:t>
          </a:r>
          <a:endParaRPr lang="pl-PL" b="1"/>
        </a:p>
        <a:p>
          <a:r>
            <a:rPr lang="pl-PL" sz="1100" b="1"/>
            <a:t>Wykorzystaj funkcje z pp. 1,2,3 do wypełnienia</a:t>
          </a:r>
          <a:r>
            <a:rPr lang="pl-PL" sz="1100" b="1" baseline="0"/>
            <a:t>  tabeli 1 zaś funkcje z p. 4 do wypełnienia tabeli 4.</a:t>
          </a:r>
        </a:p>
        <a:p>
          <a:r>
            <a:rPr lang="pl-PL" sz="1100" b="1" baseline="0"/>
            <a:t>5. Napisz makro, które po ustawienu komórki aktywnej na F30 wypełni pierwszy wiersz tabeli 3 i ustawi komórkę F31 jako aktywną.</a:t>
          </a:r>
        </a:p>
        <a:p>
          <a:r>
            <a:rPr lang="pl-PL" sz="1100" b="1" baseline="0"/>
            <a:t>    Kolejne uruchomienia makra powinny wypełnić całą tabelę.</a:t>
          </a:r>
          <a:endParaRPr lang="pl-PL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imim-dyd-srv/dydaktyka/EXCEL-wyk&#322;ady/excel_wyk_21_22-formu&#322;y_tab_2/Po_wyk&#322;_FROMU&#321;Y_TABLICOWE-JEDEN%20WYNI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łkowity zarobek"/>
      <sheetName val="suma drugich cyfr"/>
      <sheetName val="sprzedaż"/>
      <sheetName val="potęga i transpozycja"/>
      <sheetName val="wyszukiwanie"/>
      <sheetName val="średnia &gt; mediana"/>
      <sheetName val="sklepy_zam_form_ta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39"/>
  <sheetViews>
    <sheetView tabSelected="1" zoomScaleNormal="100" workbookViewId="0"/>
  </sheetViews>
  <sheetFormatPr baseColWidth="10" defaultColWidth="10" defaultRowHeight="13"/>
  <cols>
    <col min="1" max="1" width="4.1640625" style="3" customWidth="1"/>
    <col min="2" max="2" width="19.6640625" style="2" customWidth="1"/>
    <col min="3" max="4" width="12.1640625" style="2" customWidth="1"/>
    <col min="5" max="5" width="12.83203125" style="2" customWidth="1"/>
    <col min="6" max="6" width="14.1640625" style="2" customWidth="1"/>
    <col min="7" max="7" width="11.5" style="2" customWidth="1"/>
    <col min="8" max="8" width="12.5" style="2" customWidth="1"/>
    <col min="9" max="10" width="11.1640625" style="2" customWidth="1"/>
    <col min="11" max="11" width="11.5" style="2" customWidth="1"/>
    <col min="12" max="12" width="16.83203125" style="2" customWidth="1"/>
    <col min="14" max="14" width="15" customWidth="1"/>
    <col min="15" max="15" width="16.5" style="2" customWidth="1"/>
    <col min="16" max="16" width="14.6640625" style="2" customWidth="1"/>
    <col min="17" max="16384" width="10" style="2"/>
  </cols>
  <sheetData>
    <row r="1" spans="1:16">
      <c r="A1" s="5" t="s">
        <v>36</v>
      </c>
      <c r="B1" s="4"/>
    </row>
    <row r="2" spans="1:16">
      <c r="B2" s="2" t="s">
        <v>61</v>
      </c>
      <c r="F2" s="1"/>
      <c r="H2" s="1"/>
      <c r="N2" t="s">
        <v>62</v>
      </c>
    </row>
    <row r="3" spans="1:16" ht="34">
      <c r="A3" s="7" t="s">
        <v>0</v>
      </c>
      <c r="B3" s="7" t="s">
        <v>1</v>
      </c>
      <c r="C3" s="7" t="s">
        <v>2</v>
      </c>
      <c r="D3" s="7" t="s">
        <v>28</v>
      </c>
      <c r="E3" s="7" t="s">
        <v>3</v>
      </c>
      <c r="F3" s="7" t="s">
        <v>4</v>
      </c>
      <c r="G3" s="7" t="s">
        <v>27</v>
      </c>
      <c r="H3" s="7" t="s">
        <v>38</v>
      </c>
      <c r="I3" s="7" t="s">
        <v>5</v>
      </c>
      <c r="J3" s="7" t="s">
        <v>39</v>
      </c>
      <c r="K3" s="7" t="s">
        <v>45</v>
      </c>
      <c r="L3"/>
      <c r="N3" s="7" t="s">
        <v>28</v>
      </c>
      <c r="O3" s="7" t="s">
        <v>27</v>
      </c>
      <c r="P3" s="7" t="s">
        <v>45</v>
      </c>
    </row>
    <row r="4" spans="1:16" ht="17">
      <c r="A4" s="13">
        <v>1</v>
      </c>
      <c r="B4" s="8" t="s">
        <v>7</v>
      </c>
      <c r="C4" s="8" t="s">
        <v>8</v>
      </c>
      <c r="D4" s="8" t="s">
        <v>29</v>
      </c>
      <c r="E4" s="11">
        <v>3200</v>
      </c>
      <c r="F4" s="12">
        <f ca="1">DATE(YEAR(TODAY())-4,3,1)</f>
        <v>42064</v>
      </c>
      <c r="G4" s="14" t="s">
        <v>46</v>
      </c>
      <c r="H4" s="14" t="s">
        <v>46</v>
      </c>
      <c r="I4" s="15" t="s">
        <v>46</v>
      </c>
      <c r="J4" s="15" t="s">
        <v>46</v>
      </c>
      <c r="K4" s="15" t="s">
        <v>46</v>
      </c>
      <c r="L4"/>
      <c r="N4" s="8" t="s">
        <v>31</v>
      </c>
      <c r="O4" s="17" t="s">
        <v>41</v>
      </c>
      <c r="P4" s="18">
        <v>500</v>
      </c>
    </row>
    <row r="5" spans="1:16" ht="17">
      <c r="A5" s="13">
        <v>2</v>
      </c>
      <c r="B5" s="8" t="s">
        <v>9</v>
      </c>
      <c r="C5" s="8" t="s">
        <v>10</v>
      </c>
      <c r="D5" s="8" t="s">
        <v>37</v>
      </c>
      <c r="E5" s="11">
        <v>2300</v>
      </c>
      <c r="F5" s="12">
        <f ca="1">DATE(YEAR(TODAY())-18,2,1)</f>
        <v>36923</v>
      </c>
      <c r="G5" s="14" t="s">
        <v>46</v>
      </c>
      <c r="H5" s="14" t="s">
        <v>46</v>
      </c>
      <c r="I5" s="15" t="s">
        <v>46</v>
      </c>
      <c r="J5" s="15" t="s">
        <v>46</v>
      </c>
      <c r="K5" s="15" t="s">
        <v>46</v>
      </c>
      <c r="L5"/>
      <c r="N5" s="8" t="s">
        <v>32</v>
      </c>
      <c r="O5" s="17"/>
      <c r="P5" s="18"/>
    </row>
    <row r="6" spans="1:16" ht="17">
      <c r="A6" s="13">
        <v>3</v>
      </c>
      <c r="B6" s="8" t="s">
        <v>11</v>
      </c>
      <c r="C6" s="8" t="s">
        <v>12</v>
      </c>
      <c r="D6" s="8" t="s">
        <v>31</v>
      </c>
      <c r="E6" s="11">
        <v>3500</v>
      </c>
      <c r="F6" s="12">
        <f ca="1">DATE(YEAR(TODAY())-9,6,1)</f>
        <v>40330</v>
      </c>
      <c r="G6" s="14" t="s">
        <v>46</v>
      </c>
      <c r="H6" s="14" t="s">
        <v>46</v>
      </c>
      <c r="I6" s="15" t="s">
        <v>46</v>
      </c>
      <c r="J6" s="15" t="s">
        <v>46</v>
      </c>
      <c r="K6" s="15" t="s">
        <v>46</v>
      </c>
      <c r="L6"/>
      <c r="N6" s="8" t="s">
        <v>33</v>
      </c>
      <c r="O6" s="17"/>
      <c r="P6" s="18"/>
    </row>
    <row r="7" spans="1:16" ht="17">
      <c r="A7" s="13">
        <v>4</v>
      </c>
      <c r="B7" s="8" t="s">
        <v>13</v>
      </c>
      <c r="C7" s="8" t="s">
        <v>14</v>
      </c>
      <c r="D7" s="8" t="s">
        <v>34</v>
      </c>
      <c r="E7" s="11">
        <v>1750</v>
      </c>
      <c r="F7" s="12">
        <f ca="1">DATE(YEAR(TODAY())-1,7,1)</f>
        <v>43282</v>
      </c>
      <c r="G7" s="14" t="s">
        <v>46</v>
      </c>
      <c r="H7" s="14" t="s">
        <v>46</v>
      </c>
      <c r="I7" s="15" t="s">
        <v>46</v>
      </c>
      <c r="J7" s="15" t="s">
        <v>46</v>
      </c>
      <c r="K7" s="15" t="s">
        <v>46</v>
      </c>
      <c r="L7"/>
      <c r="N7" s="8" t="s">
        <v>31</v>
      </c>
      <c r="O7" s="17" t="s">
        <v>42</v>
      </c>
      <c r="P7" s="18">
        <v>1000</v>
      </c>
    </row>
    <row r="8" spans="1:16" ht="17">
      <c r="A8" s="13">
        <v>5</v>
      </c>
      <c r="B8" s="8" t="s">
        <v>15</v>
      </c>
      <c r="C8" s="8" t="s">
        <v>16</v>
      </c>
      <c r="D8" s="8" t="s">
        <v>33</v>
      </c>
      <c r="E8" s="11">
        <v>2200</v>
      </c>
      <c r="F8" s="12">
        <f ca="1">DATE(YEAR(TODAY())-9,8,1)</f>
        <v>40391</v>
      </c>
      <c r="G8" s="14" t="s">
        <v>46</v>
      </c>
      <c r="H8" s="14" t="s">
        <v>46</v>
      </c>
      <c r="I8" s="15" t="s">
        <v>46</v>
      </c>
      <c r="J8" s="15" t="s">
        <v>46</v>
      </c>
      <c r="K8" s="15" t="s">
        <v>46</v>
      </c>
      <c r="L8"/>
      <c r="N8" s="8" t="s">
        <v>32</v>
      </c>
      <c r="O8" s="17"/>
      <c r="P8" s="18"/>
    </row>
    <row r="9" spans="1:16" ht="17">
      <c r="A9" s="13">
        <v>6</v>
      </c>
      <c r="B9" s="8" t="s">
        <v>17</v>
      </c>
      <c r="C9" s="8" t="s">
        <v>18</v>
      </c>
      <c r="D9" s="8" t="s">
        <v>32</v>
      </c>
      <c r="E9" s="11">
        <v>2500</v>
      </c>
      <c r="F9" s="12">
        <f ca="1">DATE(YEAR(TODAY())-21,9,1)</f>
        <v>36039</v>
      </c>
      <c r="G9" s="14" t="s">
        <v>46</v>
      </c>
      <c r="H9" s="14" t="s">
        <v>46</v>
      </c>
      <c r="I9" s="15" t="s">
        <v>46</v>
      </c>
      <c r="J9" s="15" t="s">
        <v>46</v>
      </c>
      <c r="K9" s="15" t="s">
        <v>46</v>
      </c>
      <c r="L9"/>
      <c r="N9" s="8" t="s">
        <v>33</v>
      </c>
      <c r="O9" s="17"/>
      <c r="P9" s="18"/>
    </row>
    <row r="10" spans="1:16" ht="17">
      <c r="A10" s="13">
        <v>7</v>
      </c>
      <c r="B10" s="8" t="s">
        <v>19</v>
      </c>
      <c r="C10" s="8" t="s">
        <v>20</v>
      </c>
      <c r="D10" s="8" t="s">
        <v>30</v>
      </c>
      <c r="E10" s="11">
        <v>5900</v>
      </c>
      <c r="F10" s="12">
        <f ca="1">DATE(YEAR(TODAY())-22,10,1)</f>
        <v>35704</v>
      </c>
      <c r="G10" s="14" t="s">
        <v>46</v>
      </c>
      <c r="H10" s="14" t="s">
        <v>46</v>
      </c>
      <c r="I10" s="15" t="s">
        <v>46</v>
      </c>
      <c r="J10" s="15" t="s">
        <v>46</v>
      </c>
      <c r="K10" s="15" t="s">
        <v>46</v>
      </c>
      <c r="L10"/>
      <c r="N10" s="8" t="s">
        <v>43</v>
      </c>
      <c r="O10" s="9" t="s">
        <v>44</v>
      </c>
      <c r="P10" s="10">
        <v>0</v>
      </c>
    </row>
    <row r="11" spans="1:16" ht="17">
      <c r="A11" s="13">
        <v>8</v>
      </c>
      <c r="B11" s="8" t="s">
        <v>21</v>
      </c>
      <c r="C11" s="8" t="s">
        <v>22</v>
      </c>
      <c r="D11" s="8" t="s">
        <v>35</v>
      </c>
      <c r="E11" s="11">
        <v>1900</v>
      </c>
      <c r="F11" s="12">
        <f ca="1">DATE(YEAR(TODAY())-21,11,1)</f>
        <v>36100</v>
      </c>
      <c r="G11" s="14" t="s">
        <v>46</v>
      </c>
      <c r="H11" s="14" t="s">
        <v>46</v>
      </c>
      <c r="I11" s="15" t="s">
        <v>46</v>
      </c>
      <c r="J11" s="15" t="s">
        <v>46</v>
      </c>
      <c r="K11" s="15" t="s">
        <v>46</v>
      </c>
      <c r="L11"/>
      <c r="N11" s="2"/>
    </row>
    <row r="12" spans="1:16" ht="17">
      <c r="A12" s="13">
        <v>9</v>
      </c>
      <c r="B12" s="8" t="s">
        <v>23</v>
      </c>
      <c r="C12" s="8" t="s">
        <v>24</v>
      </c>
      <c r="D12" s="8" t="s">
        <v>31</v>
      </c>
      <c r="E12" s="11">
        <v>3800</v>
      </c>
      <c r="F12" s="12">
        <f ca="1">DATE(YEAR(TODAY())-21,12,1)</f>
        <v>36130</v>
      </c>
      <c r="G12" s="14" t="s">
        <v>46</v>
      </c>
      <c r="H12" s="14" t="s">
        <v>46</v>
      </c>
      <c r="I12" s="15" t="s">
        <v>46</v>
      </c>
      <c r="J12" s="15" t="s">
        <v>46</v>
      </c>
      <c r="K12" s="15" t="s">
        <v>46</v>
      </c>
      <c r="L12"/>
      <c r="N12" s="2"/>
    </row>
    <row r="13" spans="1:16" ht="17">
      <c r="A13" s="13">
        <v>10</v>
      </c>
      <c r="B13" s="8" t="s">
        <v>25</v>
      </c>
      <c r="C13" s="8" t="s">
        <v>26</v>
      </c>
      <c r="D13" s="8" t="s">
        <v>32</v>
      </c>
      <c r="E13" s="11">
        <v>2950</v>
      </c>
      <c r="F13" s="12">
        <f ca="1">DATE(YEAR(TODAY())-15,1,1)</f>
        <v>37987</v>
      </c>
      <c r="G13" s="14" t="s">
        <v>46</v>
      </c>
      <c r="H13" s="14" t="s">
        <v>46</v>
      </c>
      <c r="I13" s="15" t="s">
        <v>46</v>
      </c>
      <c r="J13" s="15" t="s">
        <v>46</v>
      </c>
      <c r="K13" s="15" t="s">
        <v>46</v>
      </c>
      <c r="L13"/>
      <c r="N13" s="2"/>
    </row>
    <row r="16" spans="1:16">
      <c r="J16"/>
      <c r="K16"/>
      <c r="M16" s="2"/>
      <c r="N16" s="2"/>
    </row>
    <row r="17" spans="1:14">
      <c r="J17"/>
      <c r="K17"/>
      <c r="M17" s="2"/>
      <c r="N17" s="2"/>
    </row>
    <row r="18" spans="1:14">
      <c r="J18"/>
      <c r="K18"/>
      <c r="M18" s="2"/>
      <c r="N18" s="2"/>
    </row>
    <row r="19" spans="1:14">
      <c r="J19"/>
      <c r="K19"/>
      <c r="M19" s="2"/>
      <c r="N19" s="2"/>
    </row>
    <row r="20" spans="1:14">
      <c r="J20"/>
      <c r="K20"/>
      <c r="M20" s="2"/>
      <c r="N20" s="2"/>
    </row>
    <row r="21" spans="1:14">
      <c r="J21"/>
      <c r="K21"/>
      <c r="M21" s="2"/>
      <c r="N21" s="2"/>
    </row>
    <row r="22" spans="1:14">
      <c r="J22"/>
      <c r="K22"/>
      <c r="M22" s="2"/>
      <c r="N22" s="2"/>
    </row>
    <row r="23" spans="1:14">
      <c r="J23"/>
      <c r="K23"/>
      <c r="M23" s="2"/>
      <c r="N23" s="2"/>
    </row>
    <row r="24" spans="1:14">
      <c r="J24"/>
      <c r="K24"/>
      <c r="M24" s="2"/>
      <c r="N24" s="2"/>
    </row>
    <row r="25" spans="1:14">
      <c r="M25" s="2"/>
      <c r="N25" s="2"/>
    </row>
    <row r="26" spans="1:14">
      <c r="M26" s="2"/>
      <c r="N26" s="2"/>
    </row>
    <row r="27" spans="1:14">
      <c r="B27" s="6" t="s">
        <v>40</v>
      </c>
      <c r="J27"/>
      <c r="K27"/>
      <c r="N27" s="2"/>
    </row>
    <row r="28" spans="1:14">
      <c r="B28" s="2" t="s">
        <v>63</v>
      </c>
      <c r="J28" t="s">
        <v>64</v>
      </c>
      <c r="K28"/>
      <c r="N28" s="2"/>
    </row>
    <row r="29" spans="1:14" ht="34">
      <c r="A29" s="7" t="s">
        <v>0</v>
      </c>
      <c r="B29" s="7" t="s">
        <v>47</v>
      </c>
      <c r="C29" s="7" t="s">
        <v>28</v>
      </c>
      <c r="D29" s="7" t="s">
        <v>3</v>
      </c>
      <c r="E29" s="7" t="s">
        <v>4</v>
      </c>
      <c r="F29" s="7" t="s">
        <v>5</v>
      </c>
      <c r="G29" s="7" t="s">
        <v>45</v>
      </c>
      <c r="H29" s="7" t="s">
        <v>6</v>
      </c>
      <c r="J29" s="7" t="s">
        <v>59</v>
      </c>
      <c r="K29" s="7" t="s">
        <v>58</v>
      </c>
      <c r="L29" s="16" t="s">
        <v>60</v>
      </c>
      <c r="N29" s="2"/>
    </row>
    <row r="30" spans="1:14" ht="17">
      <c r="A30" s="13">
        <v>1</v>
      </c>
      <c r="B30" s="8" t="s">
        <v>56</v>
      </c>
      <c r="C30" s="8" t="s">
        <v>29</v>
      </c>
      <c r="D30" s="11">
        <v>3200</v>
      </c>
      <c r="E30" s="12">
        <f ca="1">DATE(YEAR(TODAY())-4,3,1)</f>
        <v>42064</v>
      </c>
      <c r="F30" s="14" t="s">
        <v>46</v>
      </c>
      <c r="G30" s="14" t="s">
        <v>46</v>
      </c>
      <c r="H30" s="14" t="s">
        <v>46</v>
      </c>
      <c r="J30" s="14" t="s">
        <v>46</v>
      </c>
      <c r="K30" s="14" t="s">
        <v>46</v>
      </c>
      <c r="L30" s="14" t="s">
        <v>46</v>
      </c>
      <c r="N30" s="2"/>
    </row>
    <row r="31" spans="1:14" ht="17">
      <c r="A31" s="13">
        <v>2</v>
      </c>
      <c r="B31" s="8" t="s">
        <v>48</v>
      </c>
      <c r="C31" s="8" t="s">
        <v>37</v>
      </c>
      <c r="D31" s="11">
        <v>2300</v>
      </c>
      <c r="E31" s="12">
        <f ca="1">DATE(YEAR(TODAY())-18,2,1)</f>
        <v>36923</v>
      </c>
      <c r="F31" s="14" t="s">
        <v>46</v>
      </c>
      <c r="G31" s="14" t="s">
        <v>46</v>
      </c>
      <c r="H31" s="14" t="s">
        <v>46</v>
      </c>
      <c r="J31" s="14" t="s">
        <v>46</v>
      </c>
      <c r="K31" s="14" t="s">
        <v>46</v>
      </c>
      <c r="L31" s="14" t="s">
        <v>46</v>
      </c>
      <c r="N31" s="2"/>
    </row>
    <row r="32" spans="1:14" ht="17">
      <c r="A32" s="13">
        <v>3</v>
      </c>
      <c r="B32" s="8" t="s">
        <v>49</v>
      </c>
      <c r="C32" s="8" t="s">
        <v>31</v>
      </c>
      <c r="D32" s="11">
        <v>3500</v>
      </c>
      <c r="E32" s="12">
        <f ca="1">DATE(YEAR(TODAY())-9,6,1)</f>
        <v>40330</v>
      </c>
      <c r="F32" s="14" t="s">
        <v>46</v>
      </c>
      <c r="G32" s="14" t="s">
        <v>46</v>
      </c>
      <c r="H32" s="14" t="s">
        <v>46</v>
      </c>
      <c r="J32" s="14" t="s">
        <v>46</v>
      </c>
      <c r="K32" s="14" t="s">
        <v>46</v>
      </c>
      <c r="L32" s="14" t="s">
        <v>46</v>
      </c>
      <c r="N32" s="2"/>
    </row>
    <row r="33" spans="1:14" ht="17">
      <c r="A33" s="13">
        <v>4</v>
      </c>
      <c r="B33" s="8" t="s">
        <v>50</v>
      </c>
      <c r="C33" s="8" t="s">
        <v>34</v>
      </c>
      <c r="D33" s="11">
        <v>1750</v>
      </c>
      <c r="E33" s="12">
        <f ca="1">DATE(YEAR(TODAY())-1,7,1)</f>
        <v>43282</v>
      </c>
      <c r="F33" s="14" t="s">
        <v>46</v>
      </c>
      <c r="G33" s="14" t="s">
        <v>46</v>
      </c>
      <c r="H33" s="14" t="s">
        <v>46</v>
      </c>
      <c r="J33" s="14" t="s">
        <v>46</v>
      </c>
      <c r="K33" s="14" t="s">
        <v>46</v>
      </c>
      <c r="L33" s="14" t="s">
        <v>46</v>
      </c>
      <c r="N33" s="2"/>
    </row>
    <row r="34" spans="1:14" ht="17">
      <c r="A34" s="13">
        <v>5</v>
      </c>
      <c r="B34" s="8" t="s">
        <v>51</v>
      </c>
      <c r="C34" s="8" t="s">
        <v>33</v>
      </c>
      <c r="D34" s="11">
        <v>2200</v>
      </c>
      <c r="E34" s="12">
        <f ca="1">DATE(YEAR(TODAY())-9,8,1)</f>
        <v>40391</v>
      </c>
      <c r="F34" s="14" t="s">
        <v>46</v>
      </c>
      <c r="G34" s="14" t="s">
        <v>46</v>
      </c>
      <c r="H34" s="14" t="s">
        <v>46</v>
      </c>
      <c r="J34" s="14" t="s">
        <v>46</v>
      </c>
      <c r="K34" s="14" t="s">
        <v>46</v>
      </c>
      <c r="L34" s="14" t="s">
        <v>46</v>
      </c>
      <c r="N34" s="2"/>
    </row>
    <row r="35" spans="1:14" ht="17">
      <c r="A35" s="13">
        <v>6</v>
      </c>
      <c r="B35" s="8" t="s">
        <v>52</v>
      </c>
      <c r="C35" s="8" t="s">
        <v>32</v>
      </c>
      <c r="D35" s="11">
        <v>2500</v>
      </c>
      <c r="E35" s="12">
        <f ca="1">DATE(YEAR(TODAY())-21,9,1)</f>
        <v>36039</v>
      </c>
      <c r="F35" s="14" t="s">
        <v>46</v>
      </c>
      <c r="G35" s="14" t="s">
        <v>46</v>
      </c>
      <c r="H35" s="14" t="s">
        <v>46</v>
      </c>
      <c r="J35" s="14" t="s">
        <v>46</v>
      </c>
      <c r="K35" s="14" t="s">
        <v>46</v>
      </c>
      <c r="L35" s="14" t="s">
        <v>46</v>
      </c>
      <c r="N35" s="2"/>
    </row>
    <row r="36" spans="1:14" ht="17">
      <c r="A36" s="13">
        <v>7</v>
      </c>
      <c r="B36" s="8" t="s">
        <v>53</v>
      </c>
      <c r="C36" s="8" t="s">
        <v>30</v>
      </c>
      <c r="D36" s="11">
        <v>5900</v>
      </c>
      <c r="E36" s="12">
        <f ca="1">DATE(YEAR(TODAY())-22,10,1)</f>
        <v>35704</v>
      </c>
      <c r="F36" s="14" t="s">
        <v>46</v>
      </c>
      <c r="G36" s="14" t="s">
        <v>46</v>
      </c>
      <c r="H36" s="14" t="s">
        <v>46</v>
      </c>
      <c r="J36" s="14" t="s">
        <v>46</v>
      </c>
      <c r="K36" s="14" t="s">
        <v>46</v>
      </c>
      <c r="L36" s="14" t="s">
        <v>46</v>
      </c>
      <c r="N36" s="2"/>
    </row>
    <row r="37" spans="1:14" ht="17">
      <c r="A37" s="13">
        <v>8</v>
      </c>
      <c r="B37" s="8" t="s">
        <v>57</v>
      </c>
      <c r="C37" s="8" t="s">
        <v>35</v>
      </c>
      <c r="D37" s="11">
        <v>1900</v>
      </c>
      <c r="E37" s="12">
        <f ca="1">DATE(YEAR(TODAY())-21,11,1)</f>
        <v>36100</v>
      </c>
      <c r="F37" s="14" t="s">
        <v>46</v>
      </c>
      <c r="G37" s="14" t="s">
        <v>46</v>
      </c>
      <c r="H37" s="14" t="s">
        <v>46</v>
      </c>
      <c r="J37" s="14" t="s">
        <v>46</v>
      </c>
      <c r="K37" s="14" t="s">
        <v>46</v>
      </c>
      <c r="L37" s="14" t="s">
        <v>46</v>
      </c>
      <c r="N37" s="2"/>
    </row>
    <row r="38" spans="1:14" ht="17">
      <c r="A38" s="13">
        <v>9</v>
      </c>
      <c r="B38" s="8" t="s">
        <v>54</v>
      </c>
      <c r="C38" s="8" t="s">
        <v>31</v>
      </c>
      <c r="D38" s="11">
        <v>3800</v>
      </c>
      <c r="E38" s="12">
        <f ca="1">DATE(YEAR(TODAY())-21,12,1)</f>
        <v>36130</v>
      </c>
      <c r="F38" s="14" t="s">
        <v>46</v>
      </c>
      <c r="G38" s="14" t="s">
        <v>46</v>
      </c>
      <c r="H38" s="14" t="s">
        <v>46</v>
      </c>
      <c r="J38" s="14" t="s">
        <v>46</v>
      </c>
      <c r="K38" s="14" t="s">
        <v>46</v>
      </c>
      <c r="L38" s="14" t="s">
        <v>46</v>
      </c>
    </row>
    <row r="39" spans="1:14" ht="17">
      <c r="A39" s="13">
        <v>10</v>
      </c>
      <c r="B39" s="8" t="s">
        <v>55</v>
      </c>
      <c r="C39" s="8" t="s">
        <v>32</v>
      </c>
      <c r="D39" s="11">
        <v>2950</v>
      </c>
      <c r="E39" s="12">
        <f ca="1">DATE(YEAR(TODAY())-15,1,1)</f>
        <v>37987</v>
      </c>
      <c r="F39" s="14" t="s">
        <v>46</v>
      </c>
      <c r="G39" s="14" t="s">
        <v>46</v>
      </c>
      <c r="H39" s="14" t="s">
        <v>46</v>
      </c>
      <c r="J39" s="14" t="s">
        <v>46</v>
      </c>
      <c r="K39" s="14" t="s">
        <v>46</v>
      </c>
      <c r="L39" s="14" t="s">
        <v>46</v>
      </c>
    </row>
  </sheetData>
  <mergeCells count="4">
    <mergeCell ref="O4:O6"/>
    <mergeCell ref="P4:P6"/>
    <mergeCell ref="O7:O9"/>
    <mergeCell ref="P7:P9"/>
  </mergeCells>
  <pageMargins left="1" right="1" top="1" bottom="1" header="0.5" footer="0.5"/>
  <pageSetup paperSize="9" orientation="portrait"/>
  <headerFooter alignWithMargins="0"/>
  <ignoredErrors>
    <ignoredError sqref="F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Wysluga i inne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Tadek &amp; Tadek</dc:creator>
  <cp:lastModifiedBy>Microsoft Office User</cp:lastModifiedBy>
  <dcterms:created xsi:type="dcterms:W3CDTF">2009-03-07T22:55:57Z</dcterms:created>
  <dcterms:modified xsi:type="dcterms:W3CDTF">2019-11-20T07:51:48Z</dcterms:modified>
</cp:coreProperties>
</file>